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\Desktop\20Mai2020_20KW\Dr. Kania\"/>
    </mc:Choice>
  </mc:AlternateContent>
  <bookViews>
    <workbookView xWindow="0" yWindow="0" windowWidth="20475" windowHeight="105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E37" i="1" l="1"/>
  <c r="F37" i="1" s="1"/>
  <c r="E36" i="1"/>
  <c r="F36" i="1" s="1"/>
  <c r="E35" i="1"/>
  <c r="F35" i="1" s="1"/>
  <c r="E34" i="1"/>
  <c r="F34" i="1" s="1"/>
  <c r="F23" i="1"/>
  <c r="E29" i="1"/>
  <c r="F29" i="1" s="1"/>
  <c r="E28" i="1"/>
  <c r="F28" i="1" s="1"/>
  <c r="E27" i="1"/>
  <c r="F27" i="1" s="1"/>
  <c r="E26" i="1"/>
  <c r="F26" i="1" s="1"/>
  <c r="E22" i="1"/>
  <c r="F22" i="1" s="1"/>
  <c r="E23" i="1"/>
  <c r="E24" i="1"/>
  <c r="F24" i="1" s="1"/>
  <c r="E25" i="1"/>
  <c r="F25" i="1" s="1"/>
  <c r="D30" i="1"/>
  <c r="E17" i="1"/>
  <c r="E16" i="1"/>
  <c r="E15" i="1"/>
  <c r="E14" i="1"/>
  <c r="F16" i="1"/>
  <c r="F14" i="1"/>
  <c r="E38" i="1" l="1"/>
  <c r="F38" i="1"/>
  <c r="F42" i="1" s="1"/>
  <c r="F17" i="1"/>
  <c r="F30" i="1"/>
  <c r="F41" i="1" s="1"/>
  <c r="E30" i="1"/>
  <c r="E18" i="1"/>
  <c r="F15" i="1"/>
  <c r="F18" i="1" s="1"/>
  <c r="F40" i="1" s="1"/>
  <c r="F43" i="1" l="1"/>
  <c r="C45" i="1" s="1"/>
  <c r="C46" i="1"/>
  <c r="C47" i="1" s="1"/>
</calcChain>
</file>

<file path=xl/sharedStrings.xml><?xml version="1.0" encoding="utf-8"?>
<sst xmlns="http://schemas.openxmlformats.org/spreadsheetml/2006/main" count="56" uniqueCount="44">
  <si>
    <t xml:space="preserve">Stundensatz GF </t>
  </si>
  <si>
    <t>Brutto</t>
  </si>
  <si>
    <t>Stundensatz MA1</t>
  </si>
  <si>
    <t>Stundensatz MA2</t>
  </si>
  <si>
    <t>Stundensatz MA3</t>
  </si>
  <si>
    <t>Std./Monat</t>
  </si>
  <si>
    <t>Durchschnittlicher 
Projekteinsatz</t>
  </si>
  <si>
    <t>Projekt-
Personal-
Kosten</t>
  </si>
  <si>
    <t>Projektlaufzeit:</t>
  </si>
  <si>
    <t>Monate</t>
  </si>
  <si>
    <t>Std. ges.</t>
  </si>
  <si>
    <t>Sachkosten</t>
  </si>
  <si>
    <t>Personalkosten</t>
  </si>
  <si>
    <t>Produkt</t>
  </si>
  <si>
    <t>Anzahl</t>
  </si>
  <si>
    <t>(Netto)</t>
  </si>
  <si>
    <t>(Brutto)</t>
  </si>
  <si>
    <t>Kosten/Stück</t>
  </si>
  <si>
    <t>Kosten
gesamt</t>
  </si>
  <si>
    <t>Laptop (inkl. Software)</t>
  </si>
  <si>
    <t>Tablet (inkl. Software)</t>
  </si>
  <si>
    <t>Smartphone (inkl. Gebühren)</t>
  </si>
  <si>
    <t>Sensoren (Prototypen</t>
  </si>
  <si>
    <t>Projektkalkulation auf Ausgabenbasis</t>
  </si>
  <si>
    <t>Grobkalkulation</t>
  </si>
  <si>
    <t>Reisekosten</t>
  </si>
  <si>
    <t>Dienstreisen</t>
  </si>
  <si>
    <t>Kosten</t>
  </si>
  <si>
    <t>Berlin (Projektmeeting, Hotel)</t>
  </si>
  <si>
    <t>Berlin (Bahnfahrt hin/rück)</t>
  </si>
  <si>
    <t>München (Bahnfahrt hin/rück)</t>
  </si>
  <si>
    <t>IHM München (Hotel, Eintritt)</t>
  </si>
  <si>
    <t>Gesamtkosten</t>
  </si>
  <si>
    <t>gesamt</t>
  </si>
  <si>
    <t xml:space="preserve">Summe Gesamtkosten: </t>
  </si>
  <si>
    <t>Förderanteil BMBF</t>
  </si>
  <si>
    <t>Eigenanteil Unternehmen</t>
  </si>
  <si>
    <t>Unternehmen</t>
  </si>
  <si>
    <t>Geschäftsführer</t>
  </si>
  <si>
    <t>Straße Nr.</t>
  </si>
  <si>
    <t>PLZ</t>
  </si>
  <si>
    <t>Ort</t>
  </si>
  <si>
    <t>Arbeitgeber-Brutto</t>
  </si>
  <si>
    <t>Förderquote (50-70%)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</si>
</sst>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44" fontId="0" fillId="0" borderId="1" xfId="1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44" fontId="0" fillId="2" borderId="1" xfId="0" applyNumberForma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44" fontId="0" fillId="2" borderId="5" xfId="0" applyNumberFormat="1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164" fontId="0" fillId="2" borderId="1" xfId="0" applyNumberFormat="1" applyFill="1" applyBorder="1" applyAlignment="1">
      <alignment horizontal="center" vertical="top"/>
    </xf>
    <xf numFmtId="164" fontId="0" fillId="3" borderId="1" xfId="0" applyNumberFormat="1" applyFill="1" applyBorder="1" applyAlignment="1">
      <alignment horizontal="center" vertical="top"/>
    </xf>
    <xf numFmtId="44" fontId="2" fillId="3" borderId="1" xfId="0" applyNumberFormat="1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0" borderId="8" xfId="0" applyBorder="1" applyAlignment="1">
      <alignment vertical="top"/>
    </xf>
    <xf numFmtId="0" fontId="0" fillId="2" borderId="9" xfId="0" applyFill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left" vertical="top"/>
    </xf>
    <xf numFmtId="9" fontId="0" fillId="2" borderId="1" xfId="2" applyFont="1" applyFill="1" applyBorder="1" applyAlignment="1">
      <alignment vertical="top"/>
    </xf>
    <xf numFmtId="44" fontId="2" fillId="2" borderId="1" xfId="0" applyNumberFormat="1" applyFont="1" applyFill="1" applyBorder="1" applyAlignment="1">
      <alignment vertical="top"/>
    </xf>
    <xf numFmtId="44" fontId="2" fillId="3" borderId="3" xfId="0" applyNumberFormat="1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19" workbookViewId="0">
      <selection activeCell="D47" sqref="D47"/>
    </sheetView>
  </sheetViews>
  <sheetFormatPr baseColWidth="10" defaultColWidth="20.28515625" defaultRowHeight="15" x14ac:dyDescent="0.25"/>
  <cols>
    <col min="1" max="1" width="20.28515625" style="2"/>
    <col min="2" max="2" width="11.5703125" style="2" customWidth="1"/>
    <col min="3" max="3" width="13.85546875" style="2" customWidth="1"/>
    <col min="4" max="4" width="17.85546875" style="9" customWidth="1"/>
    <col min="5" max="5" width="15.5703125" style="9" customWidth="1"/>
    <col min="6" max="6" width="16" style="2" customWidth="1"/>
    <col min="7" max="16384" width="20.28515625" style="2"/>
  </cols>
  <sheetData>
    <row r="1" spans="1:6" x14ac:dyDescent="0.25">
      <c r="A1" s="6" t="s">
        <v>37</v>
      </c>
      <c r="B1" s="32"/>
      <c r="C1" s="32"/>
      <c r="D1" s="32"/>
      <c r="E1" s="32"/>
      <c r="F1" s="32"/>
    </row>
    <row r="2" spans="1:6" x14ac:dyDescent="0.25">
      <c r="A2" s="6" t="s">
        <v>38</v>
      </c>
      <c r="B2" s="32"/>
      <c r="C2" s="32"/>
      <c r="D2" s="32"/>
      <c r="E2" s="32"/>
      <c r="F2" s="32"/>
    </row>
    <row r="3" spans="1:6" x14ac:dyDescent="0.25">
      <c r="A3" s="6" t="s">
        <v>39</v>
      </c>
      <c r="B3" s="32"/>
      <c r="C3" s="32"/>
      <c r="D3" s="32"/>
      <c r="E3" s="32"/>
      <c r="F3" s="32"/>
    </row>
    <row r="4" spans="1:6" x14ac:dyDescent="0.25">
      <c r="A4" s="6" t="s">
        <v>40</v>
      </c>
      <c r="B4" s="44"/>
      <c r="C4" s="44"/>
      <c r="D4" s="44"/>
      <c r="E4" s="44"/>
      <c r="F4" s="44"/>
    </row>
    <row r="5" spans="1:6" x14ac:dyDescent="0.25">
      <c r="A5" s="6" t="s">
        <v>41</v>
      </c>
      <c r="B5" s="32"/>
      <c r="C5" s="32"/>
      <c r="D5" s="32"/>
      <c r="E5" s="32"/>
      <c r="F5" s="32"/>
    </row>
    <row r="6" spans="1:6" ht="15.75" x14ac:dyDescent="0.25">
      <c r="A6" s="1"/>
    </row>
    <row r="7" spans="1:6" ht="18.75" x14ac:dyDescent="0.25">
      <c r="A7" s="26" t="s">
        <v>23</v>
      </c>
      <c r="B7" s="26"/>
      <c r="C7" s="26"/>
      <c r="D7" s="26"/>
      <c r="E7" s="20" t="s">
        <v>24</v>
      </c>
    </row>
    <row r="8" spans="1:6" ht="7.5" customHeight="1" x14ac:dyDescent="0.25"/>
    <row r="9" spans="1:6" x14ac:dyDescent="0.25">
      <c r="A9" s="16" t="s">
        <v>8</v>
      </c>
      <c r="B9" s="17">
        <v>36</v>
      </c>
      <c r="C9" s="18" t="s">
        <v>9</v>
      </c>
    </row>
    <row r="10" spans="1:6" ht="7.5" customHeight="1" x14ac:dyDescent="0.25"/>
    <row r="11" spans="1:6" x14ac:dyDescent="0.25">
      <c r="A11" s="31" t="s">
        <v>12</v>
      </c>
      <c r="B11" s="30" t="s">
        <v>1</v>
      </c>
      <c r="C11" s="29" t="s">
        <v>42</v>
      </c>
      <c r="D11" s="27" t="s">
        <v>6</v>
      </c>
      <c r="E11" s="28"/>
      <c r="F11" s="27" t="s">
        <v>7</v>
      </c>
    </row>
    <row r="12" spans="1:6" x14ac:dyDescent="0.25">
      <c r="A12" s="31"/>
      <c r="B12" s="30"/>
      <c r="C12" s="29"/>
      <c r="D12" s="28"/>
      <c r="E12" s="28"/>
      <c r="F12" s="27"/>
    </row>
    <row r="13" spans="1:6" x14ac:dyDescent="0.25">
      <c r="A13" s="31"/>
      <c r="B13" s="30"/>
      <c r="C13" s="29"/>
      <c r="D13" s="11" t="s">
        <v>5</v>
      </c>
      <c r="E13" s="11" t="s">
        <v>10</v>
      </c>
      <c r="F13" s="27"/>
    </row>
    <row r="14" spans="1:6" x14ac:dyDescent="0.25">
      <c r="A14" s="5" t="s">
        <v>0</v>
      </c>
      <c r="B14" s="4">
        <v>30</v>
      </c>
      <c r="C14" s="10">
        <f>B14*1.285</f>
        <v>38.549999999999997</v>
      </c>
      <c r="D14" s="12">
        <v>10</v>
      </c>
      <c r="E14" s="13">
        <f>D14*$B$9</f>
        <v>360</v>
      </c>
      <c r="F14" s="7">
        <f>C14*E14</f>
        <v>13877.999999999998</v>
      </c>
    </row>
    <row r="15" spans="1:6" x14ac:dyDescent="0.25">
      <c r="A15" s="5" t="s">
        <v>2</v>
      </c>
      <c r="B15" s="4">
        <v>25</v>
      </c>
      <c r="C15" s="10">
        <f>B15*1.285</f>
        <v>32.125</v>
      </c>
      <c r="D15" s="12">
        <v>25</v>
      </c>
      <c r="E15" s="13">
        <f>D15*$B$9</f>
        <v>900</v>
      </c>
      <c r="F15" s="7">
        <f>C15*E15</f>
        <v>28912.5</v>
      </c>
    </row>
    <row r="16" spans="1:6" x14ac:dyDescent="0.25">
      <c r="A16" s="5" t="s">
        <v>3</v>
      </c>
      <c r="B16" s="4">
        <v>0</v>
      </c>
      <c r="C16" s="10">
        <f>B16*1.285</f>
        <v>0</v>
      </c>
      <c r="D16" s="12">
        <v>0</v>
      </c>
      <c r="E16" s="13">
        <f>D16*$B$9</f>
        <v>0</v>
      </c>
      <c r="F16" s="7">
        <f>C16*E16</f>
        <v>0</v>
      </c>
    </row>
    <row r="17" spans="1:6" x14ac:dyDescent="0.25">
      <c r="A17" s="5" t="s">
        <v>4</v>
      </c>
      <c r="B17" s="4">
        <v>0</v>
      </c>
      <c r="C17" s="10">
        <f>B17*1.285</f>
        <v>0</v>
      </c>
      <c r="D17" s="12">
        <v>0</v>
      </c>
      <c r="E17" s="13">
        <f>D17*$B$9</f>
        <v>0</v>
      </c>
      <c r="F17" s="7">
        <f>C17*E17</f>
        <v>0</v>
      </c>
    </row>
    <row r="18" spans="1:6" x14ac:dyDescent="0.25">
      <c r="E18" s="14">
        <f>SUM(E14:E17)</f>
        <v>1260</v>
      </c>
      <c r="F18" s="15">
        <f>SUM(F14:F17)</f>
        <v>42790.5</v>
      </c>
    </row>
    <row r="19" spans="1:6" ht="15.75" x14ac:dyDescent="0.25">
      <c r="A19" s="22" t="s">
        <v>11</v>
      </c>
    </row>
    <row r="20" spans="1:6" x14ac:dyDescent="0.25">
      <c r="A20" s="30" t="s">
        <v>13</v>
      </c>
      <c r="B20" s="30"/>
      <c r="C20" s="30" t="s">
        <v>14</v>
      </c>
      <c r="D20" s="8" t="s">
        <v>17</v>
      </c>
      <c r="E20" s="8" t="s">
        <v>17</v>
      </c>
      <c r="F20" s="33" t="s">
        <v>18</v>
      </c>
    </row>
    <row r="21" spans="1:6" x14ac:dyDescent="0.25">
      <c r="A21" s="30"/>
      <c r="B21" s="30"/>
      <c r="C21" s="30"/>
      <c r="D21" s="8" t="s">
        <v>15</v>
      </c>
      <c r="E21" s="8" t="s">
        <v>16</v>
      </c>
      <c r="F21" s="34"/>
    </row>
    <row r="22" spans="1:6" x14ac:dyDescent="0.25">
      <c r="A22" s="32" t="s">
        <v>19</v>
      </c>
      <c r="B22" s="32"/>
      <c r="C22" s="3">
        <v>1</v>
      </c>
      <c r="D22" s="4">
        <v>1000</v>
      </c>
      <c r="E22" s="19">
        <f t="shared" ref="E22:E29" si="0">D22*1.19</f>
        <v>1190</v>
      </c>
      <c r="F22" s="7">
        <f t="shared" ref="F22:F29" si="1">C22*E22</f>
        <v>1190</v>
      </c>
    </row>
    <row r="23" spans="1:6" x14ac:dyDescent="0.25">
      <c r="A23" s="32" t="s">
        <v>20</v>
      </c>
      <c r="B23" s="32"/>
      <c r="C23" s="3">
        <v>1</v>
      </c>
      <c r="D23" s="4">
        <v>500</v>
      </c>
      <c r="E23" s="19">
        <f t="shared" si="0"/>
        <v>595</v>
      </c>
      <c r="F23" s="7">
        <f t="shared" si="1"/>
        <v>595</v>
      </c>
    </row>
    <row r="24" spans="1:6" x14ac:dyDescent="0.25">
      <c r="A24" s="32" t="s">
        <v>21</v>
      </c>
      <c r="B24" s="32"/>
      <c r="C24" s="3">
        <v>2</v>
      </c>
      <c r="D24" s="4">
        <v>5</v>
      </c>
      <c r="E24" s="19">
        <f t="shared" si="0"/>
        <v>5.9499999999999993</v>
      </c>
      <c r="F24" s="7">
        <f t="shared" si="1"/>
        <v>11.899999999999999</v>
      </c>
    </row>
    <row r="25" spans="1:6" x14ac:dyDescent="0.25">
      <c r="A25" s="32" t="s">
        <v>22</v>
      </c>
      <c r="B25" s="32"/>
      <c r="C25" s="3">
        <v>50</v>
      </c>
      <c r="D25" s="4">
        <v>10</v>
      </c>
      <c r="E25" s="19">
        <f t="shared" si="0"/>
        <v>11.899999999999999</v>
      </c>
      <c r="F25" s="7">
        <f t="shared" si="1"/>
        <v>594.99999999999989</v>
      </c>
    </row>
    <row r="26" spans="1:6" x14ac:dyDescent="0.25">
      <c r="A26" s="32"/>
      <c r="B26" s="32"/>
      <c r="C26" s="3"/>
      <c r="D26" s="4"/>
      <c r="E26" s="19">
        <f t="shared" si="0"/>
        <v>0</v>
      </c>
      <c r="F26" s="7">
        <f t="shared" si="1"/>
        <v>0</v>
      </c>
    </row>
    <row r="27" spans="1:6" x14ac:dyDescent="0.25">
      <c r="A27" s="32"/>
      <c r="B27" s="32"/>
      <c r="C27" s="3"/>
      <c r="D27" s="4"/>
      <c r="E27" s="19">
        <f t="shared" si="0"/>
        <v>0</v>
      </c>
      <c r="F27" s="7">
        <f t="shared" si="1"/>
        <v>0</v>
      </c>
    </row>
    <row r="28" spans="1:6" x14ac:dyDescent="0.25">
      <c r="A28" s="32"/>
      <c r="B28" s="32"/>
      <c r="C28" s="3"/>
      <c r="D28" s="4"/>
      <c r="E28" s="19">
        <f t="shared" si="0"/>
        <v>0</v>
      </c>
      <c r="F28" s="7">
        <f t="shared" si="1"/>
        <v>0</v>
      </c>
    </row>
    <row r="29" spans="1:6" x14ac:dyDescent="0.25">
      <c r="A29" s="32"/>
      <c r="B29" s="32"/>
      <c r="C29" s="3"/>
      <c r="D29" s="4"/>
      <c r="E29" s="19">
        <f t="shared" si="0"/>
        <v>0</v>
      </c>
      <c r="F29" s="7">
        <f t="shared" si="1"/>
        <v>0</v>
      </c>
    </row>
    <row r="30" spans="1:6" x14ac:dyDescent="0.25">
      <c r="C30" s="9"/>
      <c r="D30" s="15">
        <f>SUM(D22:D29)</f>
        <v>1515</v>
      </c>
      <c r="E30" s="15">
        <f>SUM(E22:E29)</f>
        <v>1802.8500000000001</v>
      </c>
      <c r="F30" s="15">
        <f>SUM(F22:F29)</f>
        <v>2391.9</v>
      </c>
    </row>
    <row r="31" spans="1:6" ht="15.75" x14ac:dyDescent="0.25">
      <c r="A31" s="22" t="s">
        <v>25</v>
      </c>
    </row>
    <row r="32" spans="1:6" ht="15" customHeight="1" x14ac:dyDescent="0.25">
      <c r="A32" s="35" t="s">
        <v>26</v>
      </c>
      <c r="B32" s="36"/>
      <c r="C32" s="39" t="s">
        <v>14</v>
      </c>
      <c r="D32" s="8" t="s">
        <v>27</v>
      </c>
      <c r="E32" s="8" t="s">
        <v>27</v>
      </c>
      <c r="F32" s="33" t="s">
        <v>18</v>
      </c>
    </row>
    <row r="33" spans="1:6" x14ac:dyDescent="0.25">
      <c r="A33" s="37"/>
      <c r="B33" s="38"/>
      <c r="C33" s="40"/>
      <c r="D33" s="8" t="s">
        <v>15</v>
      </c>
      <c r="E33" s="8" t="s">
        <v>16</v>
      </c>
      <c r="F33" s="41"/>
    </row>
    <row r="34" spans="1:6" x14ac:dyDescent="0.25">
      <c r="A34" s="42" t="s">
        <v>28</v>
      </c>
      <c r="B34" s="43"/>
      <c r="C34" s="3">
        <v>3</v>
      </c>
      <c r="D34" s="4">
        <v>120</v>
      </c>
      <c r="E34" s="19">
        <f>D34*1.19</f>
        <v>142.79999999999998</v>
      </c>
      <c r="F34" s="7">
        <f>C34*E34</f>
        <v>428.4</v>
      </c>
    </row>
    <row r="35" spans="1:6" x14ac:dyDescent="0.25">
      <c r="A35" s="32" t="s">
        <v>29</v>
      </c>
      <c r="B35" s="32"/>
      <c r="C35" s="3">
        <v>3</v>
      </c>
      <c r="D35" s="4">
        <v>200</v>
      </c>
      <c r="E35" s="19">
        <f>D35*1.19</f>
        <v>238</v>
      </c>
      <c r="F35" s="7">
        <f>C35*E35</f>
        <v>714</v>
      </c>
    </row>
    <row r="36" spans="1:6" x14ac:dyDescent="0.25">
      <c r="A36" s="32" t="s">
        <v>31</v>
      </c>
      <c r="B36" s="32"/>
      <c r="C36" s="3">
        <v>6</v>
      </c>
      <c r="D36" s="4">
        <v>120</v>
      </c>
      <c r="E36" s="19">
        <f>D36*1.19</f>
        <v>142.79999999999998</v>
      </c>
      <c r="F36" s="7">
        <f>C36*E36</f>
        <v>856.8</v>
      </c>
    </row>
    <row r="37" spans="1:6" x14ac:dyDescent="0.25">
      <c r="A37" s="32" t="s">
        <v>30</v>
      </c>
      <c r="B37" s="32"/>
      <c r="C37" s="3">
        <v>3</v>
      </c>
      <c r="D37" s="4">
        <v>150</v>
      </c>
      <c r="E37" s="19">
        <f>D37*1.19</f>
        <v>178.5</v>
      </c>
      <c r="F37" s="7">
        <f>C37*E37</f>
        <v>535.5</v>
      </c>
    </row>
    <row r="38" spans="1:6" x14ac:dyDescent="0.25">
      <c r="E38" s="25">
        <f>SUM(E34:E37)</f>
        <v>702.09999999999991</v>
      </c>
      <c r="F38" s="15">
        <f>SUM(F34:F37)</f>
        <v>2534.6999999999998</v>
      </c>
    </row>
    <row r="39" spans="1:6" ht="15.75" x14ac:dyDescent="0.25">
      <c r="A39" s="22" t="s">
        <v>32</v>
      </c>
    </row>
    <row r="40" spans="1:6" x14ac:dyDescent="0.25">
      <c r="A40" s="5" t="s">
        <v>12</v>
      </c>
      <c r="B40" s="21" t="s">
        <v>33</v>
      </c>
      <c r="C40" s="5"/>
      <c r="D40" s="5"/>
      <c r="E40" s="5"/>
      <c r="F40" s="7">
        <f>F18</f>
        <v>42790.5</v>
      </c>
    </row>
    <row r="41" spans="1:6" x14ac:dyDescent="0.25">
      <c r="A41" s="5" t="s">
        <v>11</v>
      </c>
      <c r="B41" s="21" t="s">
        <v>33</v>
      </c>
      <c r="C41" s="5"/>
      <c r="D41" s="5"/>
      <c r="E41" s="5"/>
      <c r="F41" s="7">
        <f>F30</f>
        <v>2391.9</v>
      </c>
    </row>
    <row r="42" spans="1:6" x14ac:dyDescent="0.25">
      <c r="A42" s="5" t="s">
        <v>25</v>
      </c>
      <c r="B42" s="21" t="s">
        <v>33</v>
      </c>
      <c r="C42" s="5"/>
      <c r="D42" s="5"/>
      <c r="E42" s="5"/>
      <c r="F42" s="7">
        <f>F38</f>
        <v>2534.6999999999998</v>
      </c>
    </row>
    <row r="43" spans="1:6" x14ac:dyDescent="0.25">
      <c r="D43" s="28" t="s">
        <v>34</v>
      </c>
      <c r="E43" s="28"/>
      <c r="F43" s="15">
        <f>SUM(F40:F42)</f>
        <v>47717.1</v>
      </c>
    </row>
    <row r="44" spans="1:6" x14ac:dyDescent="0.25">
      <c r="A44" s="5" t="s">
        <v>43</v>
      </c>
      <c r="B44" s="23">
        <v>0.5</v>
      </c>
    </row>
    <row r="45" spans="1:6" x14ac:dyDescent="0.25">
      <c r="A45" s="45" t="s">
        <v>32</v>
      </c>
      <c r="B45" s="45"/>
      <c r="C45" s="24">
        <f>F43</f>
        <v>47717.1</v>
      </c>
    </row>
    <row r="46" spans="1:6" x14ac:dyDescent="0.25">
      <c r="A46" s="45" t="s">
        <v>35</v>
      </c>
      <c r="B46" s="45"/>
      <c r="C46" s="24">
        <f>C45*B44</f>
        <v>23858.55</v>
      </c>
    </row>
    <row r="47" spans="1:6" x14ac:dyDescent="0.25">
      <c r="A47" s="45" t="s">
        <v>36</v>
      </c>
      <c r="B47" s="45"/>
      <c r="C47" s="24">
        <f>C45-C46</f>
        <v>23858.55</v>
      </c>
    </row>
  </sheetData>
  <mergeCells count="33">
    <mergeCell ref="A37:B37"/>
    <mergeCell ref="D43:E43"/>
    <mergeCell ref="A45:B45"/>
    <mergeCell ref="A46:B46"/>
    <mergeCell ref="A47:B47"/>
    <mergeCell ref="A35:B35"/>
    <mergeCell ref="B1:F1"/>
    <mergeCell ref="B3:F3"/>
    <mergeCell ref="B2:F2"/>
    <mergeCell ref="B4:F4"/>
    <mergeCell ref="B5:F5"/>
    <mergeCell ref="A36:B36"/>
    <mergeCell ref="A24:B24"/>
    <mergeCell ref="A29:B29"/>
    <mergeCell ref="A25:B25"/>
    <mergeCell ref="F20:F21"/>
    <mergeCell ref="A26:B26"/>
    <mergeCell ref="A27:B27"/>
    <mergeCell ref="A28:B28"/>
    <mergeCell ref="C20:C21"/>
    <mergeCell ref="A20:B21"/>
    <mergeCell ref="A22:B22"/>
    <mergeCell ref="A23:B23"/>
    <mergeCell ref="A32:B33"/>
    <mergeCell ref="C32:C33"/>
    <mergeCell ref="F32:F33"/>
    <mergeCell ref="A34:B34"/>
    <mergeCell ref="A7:D7"/>
    <mergeCell ref="D11:E12"/>
    <mergeCell ref="F11:F13"/>
    <mergeCell ref="C11:C13"/>
    <mergeCell ref="B11:B13"/>
    <mergeCell ref="A11:A13"/>
  </mergeCells>
  <pageMargins left="0.78740157480314965" right="0.78740157480314965" top="1.1811023622047245" bottom="0.78740157480314965" header="0.31496062992125984" footer="0.31496062992125984"/>
  <pageSetup paperSize="9" orientation="portrait" r:id="rId1"/>
  <headerFooter>
    <oddHeader>&amp;L&amp;"-,Fett"&amp;12Abteilung Bildungsstätten&amp;11
Gebäudemanagement&amp;R&amp;G</oddHeader>
    <oddFooter>&amp;L&amp;9&amp;Z&amp;F / &amp;D&amp;R&amp;P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Handwerkskammer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Kania, Jost-Peter | Handwerkskammer Berlin</dc:creator>
  <cp:lastModifiedBy>Elektrohandwerke Berlin/Brandenburg - Ines Künzel</cp:lastModifiedBy>
  <cp:lastPrinted>2020-05-13T15:18:37Z</cp:lastPrinted>
  <dcterms:created xsi:type="dcterms:W3CDTF">2019-05-24T12:40:11Z</dcterms:created>
  <dcterms:modified xsi:type="dcterms:W3CDTF">2020-05-27T12:47:45Z</dcterms:modified>
</cp:coreProperties>
</file>